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UST\TRUST Excel calculators\Resource equation approach\"/>
    </mc:Choice>
  </mc:AlternateContent>
  <xr:revisionPtr revIDLastSave="0" documentId="13_ncr:1_{746087F6-1563-4674-8B5C-77D8169A05AA}" xr6:coauthVersionLast="47" xr6:coauthVersionMax="47" xr10:uidLastSave="{00000000-0000-0000-0000-000000000000}"/>
  <bookViews>
    <workbookView xWindow="-120" yWindow="-120" windowWidth="29040" windowHeight="15720" xr2:uid="{B748622A-BBC1-417C-9323-E935136461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5" i="1" s="1"/>
  <c r="D22" i="1"/>
  <c r="D24" i="1" s="1"/>
  <c r="H23" i="1"/>
  <c r="H26" i="1" s="1"/>
  <c r="H22" i="1"/>
  <c r="H25" i="1" s="1"/>
  <c r="L24" i="1"/>
  <c r="L26" i="1" s="1"/>
  <c r="L31" i="1" s="1"/>
  <c r="L23" i="1"/>
  <c r="L28" i="1" s="1"/>
  <c r="L29" i="1" l="1"/>
  <c r="L25" i="1"/>
  <c r="L30" i="1" s="1"/>
</calcChain>
</file>

<file path=xl/sharedStrings.xml><?xml version="1.0" encoding="utf-8"?>
<sst xmlns="http://schemas.openxmlformats.org/spreadsheetml/2006/main" count="27" uniqueCount="14">
  <si>
    <t>No. of groups</t>
  </si>
  <si>
    <t>Between groups</t>
  </si>
  <si>
    <t>Maximum</t>
  </si>
  <si>
    <t>Minimum (Per group)</t>
  </si>
  <si>
    <t>Maximum (Per group)</t>
  </si>
  <si>
    <t>Minimum (Total)</t>
  </si>
  <si>
    <t>Maximum (Total)</t>
  </si>
  <si>
    <t xml:space="preserve">Repeated measures </t>
  </si>
  <si>
    <t>No. of measurements</t>
  </si>
  <si>
    <t xml:space="preserve">Minimum </t>
  </si>
  <si>
    <t>If the animal must be sacrificed at each measurement</t>
  </si>
  <si>
    <t>Between groups repeated measures</t>
  </si>
  <si>
    <t>The Resource Equation (Animal Studies)</t>
  </si>
  <si>
    <r>
      <t>Arifin, W. N., &amp; Zahiruddin, W. M. (2017). Sample size calculation in animal studies using resource equation approach. </t>
    </r>
    <r>
      <rPr>
        <i/>
        <sz val="10"/>
        <color rgb="FF222222"/>
        <rFont val="Arial"/>
        <family val="2"/>
      </rPr>
      <t>The Malaysian journal of medical sciences: MJMS</t>
    </r>
    <r>
      <rPr>
        <sz val="10"/>
        <color rgb="FF222222"/>
        <rFont val="Arial"/>
        <family val="2"/>
      </rPr>
      <t>, </t>
    </r>
    <r>
      <rPr>
        <i/>
        <sz val="10"/>
        <color rgb="FF222222"/>
        <rFont val="Arial"/>
        <family val="2"/>
      </rPr>
      <t>24</t>
    </r>
    <r>
      <rPr>
        <sz val="10"/>
        <color rgb="FF222222"/>
        <rFont val="Arial"/>
        <family val="2"/>
      </rPr>
      <t>(5), 101.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</si>
</sst>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color rgb="FF9C5700"/>
      <name val="Times New Roman"/>
      <family val="1"/>
    </font>
    <font>
      <sz val="14"/>
      <color theme="1"/>
      <name val="Times New Roman"/>
      <family val="1"/>
    </font>
    <font>
      <sz val="14"/>
      <color rgb="FF3F3F76"/>
      <name val="Times New Roman"/>
      <family val="1"/>
    </font>
    <font>
      <sz val="14"/>
      <color rgb="FFFF0000"/>
      <name val="Times New Roman"/>
      <family val="1"/>
    </font>
    <font>
      <b/>
      <sz val="20"/>
      <color rgb="FFC00000"/>
      <name val="Calibri"/>
      <family val="2"/>
      <scheme val="minor"/>
    </font>
    <font>
      <sz val="10"/>
      <color rgb="FF222222"/>
      <name val="Arial"/>
      <family val="2"/>
    </font>
    <font>
      <i/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4" borderId="0" applyNumberFormat="0" applyBorder="0" applyAlignment="0" applyProtection="0"/>
  </cellStyleXfs>
  <cellXfs count="25">
    <xf numFmtId="0" fontId="0" fillId="0" borderId="0" xfId="0"/>
    <xf numFmtId="0" fontId="0" fillId="5" borderId="0" xfId="0" applyFill="1" applyProtection="1">
      <protection locked="0"/>
    </xf>
    <xf numFmtId="0" fontId="1" fillId="5" borderId="0" xfId="0" applyFont="1" applyFill="1" applyProtection="1">
      <protection locked="0"/>
    </xf>
    <xf numFmtId="0" fontId="6" fillId="5" borderId="0" xfId="0" applyFont="1" applyFill="1" applyProtection="1"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5" borderId="0" xfId="0" applyFont="1" applyFill="1" applyAlignment="1" applyProtection="1">
      <alignment horizontal="left"/>
      <protection locked="0"/>
    </xf>
    <xf numFmtId="0" fontId="6" fillId="0" borderId="6" xfId="0" applyFont="1" applyBorder="1" applyProtection="1">
      <protection locked="0"/>
    </xf>
    <xf numFmtId="0" fontId="8" fillId="5" borderId="0" xfId="0" applyFont="1" applyFill="1" applyProtection="1">
      <protection locked="0"/>
    </xf>
    <xf numFmtId="0" fontId="6" fillId="0" borderId="5" xfId="0" applyFont="1" applyBorder="1"/>
    <xf numFmtId="0" fontId="6" fillId="0" borderId="7" xfId="0" applyFont="1" applyBorder="1"/>
    <xf numFmtId="0" fontId="5" fillId="2" borderId="2" xfId="1" applyFont="1" applyBorder="1" applyAlignment="1" applyProtection="1">
      <alignment horizontal="center"/>
      <protection locked="0"/>
    </xf>
    <xf numFmtId="0" fontId="5" fillId="2" borderId="3" xfId="1" applyFont="1" applyBorder="1" applyAlignment="1" applyProtection="1">
      <alignment horizontal="center"/>
      <protection locked="0"/>
    </xf>
    <xf numFmtId="0" fontId="6" fillId="4" borderId="2" xfId="3" applyFont="1" applyBorder="1" applyAlignment="1" applyProtection="1">
      <alignment horizontal="center"/>
      <protection locked="0"/>
    </xf>
    <xf numFmtId="0" fontId="6" fillId="4" borderId="3" xfId="3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7" fillId="3" borderId="2" xfId="2" applyFont="1" applyBorder="1" applyAlignment="1" applyProtection="1">
      <alignment horizontal="center"/>
      <protection locked="0"/>
    </xf>
    <xf numFmtId="0" fontId="7" fillId="3" borderId="3" xfId="2" applyFont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4">
    <cellStyle name="40% - Accent5" xfId="3" builtinId="47"/>
    <cellStyle name="Input" xfId="2" builtinId="20"/>
    <cellStyle name="Neutral" xfId="1" builtinId="28"/>
    <cellStyle name="Normal" xfId="0" builtinId="0"/>
  </cellStyles>
  <dxfs count="9"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9FFFCA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9FFFCA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9FFFCA"/>
        </patternFill>
      </fill>
    </dxf>
  </dxfs>
  <tableStyles count="0" defaultTableStyle="TableStyleMedium2" defaultPivotStyle="PivotStyleLight16"/>
  <colors>
    <mruColors>
      <color rgb="FF9FFFCA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0</xdr:rowOff>
    </xdr:from>
    <xdr:to>
      <xdr:col>10</xdr:col>
      <xdr:colOff>733425</xdr:colOff>
      <xdr:row>13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C3207D-65C8-EABB-129D-1ABD719D3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0"/>
          <a:ext cx="7562850" cy="252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D268-62C7-4856-859F-D01D12C0332C}">
  <dimension ref="A10:N33"/>
  <sheetViews>
    <sheetView tabSelected="1" topLeftCell="A2" workbookViewId="0">
      <selection activeCell="M13" sqref="M13"/>
    </sheetView>
  </sheetViews>
  <sheetFormatPr defaultRowHeight="15" x14ac:dyDescent="0.25"/>
  <cols>
    <col min="1" max="1" width="20.5703125" style="1" bestFit="1" customWidth="1"/>
    <col min="2" max="2" width="9.140625" style="1"/>
    <col min="3" max="3" width="25.28515625" style="1" bestFit="1" customWidth="1"/>
    <col min="4" max="4" width="13.5703125" style="1" customWidth="1"/>
    <col min="5" max="6" width="9.140625" style="1"/>
    <col min="7" max="7" width="49.42578125" style="1" customWidth="1"/>
    <col min="8" max="9" width="9.140625" style="1"/>
    <col min="10" max="10" width="9.140625" style="1" customWidth="1"/>
    <col min="11" max="11" width="48.5703125" style="1" customWidth="1"/>
    <col min="12" max="19" width="9.140625" style="1"/>
    <col min="20" max="20" width="20.5703125" style="1" bestFit="1" customWidth="1"/>
    <col min="21" max="16384" width="9.140625" style="1"/>
  </cols>
  <sheetData>
    <row r="10" spans="6:10" ht="17.25" customHeight="1" x14ac:dyDescent="0.25"/>
    <row r="15" spans="6:10" ht="26.25" x14ac:dyDescent="0.4">
      <c r="F15" s="23" t="s">
        <v>12</v>
      </c>
      <c r="G15" s="23"/>
      <c r="H15" s="23"/>
      <c r="I15" s="23"/>
      <c r="J15" s="23"/>
    </row>
    <row r="18" spans="1:14" ht="15.75" thickBot="1" x14ac:dyDescent="0.3"/>
    <row r="19" spans="1:14" ht="18.75" x14ac:dyDescent="0.3">
      <c r="A19" s="2"/>
      <c r="B19" s="2"/>
      <c r="C19" s="15" t="s">
        <v>1</v>
      </c>
      <c r="D19" s="16"/>
      <c r="E19" s="3"/>
      <c r="F19" s="3"/>
      <c r="G19" s="17" t="s">
        <v>7</v>
      </c>
      <c r="H19" s="18"/>
      <c r="I19" s="3"/>
      <c r="J19" s="3"/>
      <c r="K19" s="21" t="s">
        <v>11</v>
      </c>
      <c r="L19" s="22"/>
    </row>
    <row r="20" spans="1:14" ht="18.75" x14ac:dyDescent="0.3">
      <c r="C20" s="4" t="s">
        <v>0</v>
      </c>
      <c r="D20" s="5"/>
      <c r="E20" s="3"/>
      <c r="F20" s="3"/>
      <c r="G20" s="4" t="s">
        <v>8</v>
      </c>
      <c r="H20" s="5"/>
      <c r="I20" s="3"/>
      <c r="J20" s="3"/>
      <c r="K20" s="4" t="s">
        <v>0</v>
      </c>
      <c r="L20" s="5"/>
      <c r="M20" s="3"/>
      <c r="N20" s="3"/>
    </row>
    <row r="21" spans="1:14" ht="18.75" x14ac:dyDescent="0.3">
      <c r="C21" s="6"/>
      <c r="D21" s="7"/>
      <c r="E21" s="3"/>
      <c r="F21" s="3"/>
      <c r="G21" s="6"/>
      <c r="H21" s="7"/>
      <c r="I21" s="3"/>
      <c r="J21" s="3"/>
      <c r="K21" s="4" t="s">
        <v>8</v>
      </c>
      <c r="L21" s="5"/>
      <c r="M21" s="3"/>
      <c r="N21" s="3"/>
    </row>
    <row r="22" spans="1:14" ht="18.75" x14ac:dyDescent="0.3">
      <c r="C22" s="4" t="s">
        <v>3</v>
      </c>
      <c r="D22" s="13" t="str">
        <f>IF(D20&gt;1,ROUNDUP(10/D20+1,0)," ")</f>
        <v xml:space="preserve"> </v>
      </c>
      <c r="E22" s="3"/>
      <c r="F22" s="3"/>
      <c r="G22" s="4" t="s">
        <v>9</v>
      </c>
      <c r="H22" s="13" t="str">
        <f>IF(H20&gt;1,ROUNDUP(10/(H20-1)+1,0)," ")</f>
        <v xml:space="preserve"> </v>
      </c>
      <c r="I22" s="3"/>
      <c r="J22" s="3"/>
      <c r="K22" s="6"/>
      <c r="L22" s="7"/>
      <c r="M22" s="3"/>
      <c r="N22" s="3"/>
    </row>
    <row r="23" spans="1:14" ht="18.75" x14ac:dyDescent="0.3">
      <c r="C23" s="4" t="s">
        <v>4</v>
      </c>
      <c r="D23" s="13" t="str">
        <f>IF(D20&gt;1,ROUNDDOWN(20/D20+1,0)," ")</f>
        <v xml:space="preserve"> </v>
      </c>
      <c r="E23" s="3"/>
      <c r="F23" s="3"/>
      <c r="G23" s="4" t="s">
        <v>2</v>
      </c>
      <c r="H23" s="13" t="str">
        <f>IF(H20&gt;1,ROUNDDOWN(20/(H20-1)+1,0)," ")</f>
        <v xml:space="preserve"> </v>
      </c>
      <c r="I23" s="3"/>
      <c r="J23" s="3"/>
      <c r="K23" s="4" t="s">
        <v>3</v>
      </c>
      <c r="L23" s="13" t="str">
        <f>IF(AND(L20&gt;1,L21&gt;1),ROUNDUP(10/(L20*L21)+1,0)," ")</f>
        <v xml:space="preserve"> </v>
      </c>
      <c r="M23" s="3"/>
      <c r="N23" s="3"/>
    </row>
    <row r="24" spans="1:14" ht="18.75" x14ac:dyDescent="0.3">
      <c r="C24" s="4" t="s">
        <v>5</v>
      </c>
      <c r="D24" s="13" t="str">
        <f>IF(D20&gt;1,D22*D20," ")</f>
        <v xml:space="preserve"> </v>
      </c>
      <c r="E24" s="3"/>
      <c r="F24" s="3"/>
      <c r="G24" s="8" t="s">
        <v>10</v>
      </c>
      <c r="H24" s="9"/>
      <c r="I24" s="10"/>
      <c r="J24" s="10"/>
      <c r="K24" s="4" t="s">
        <v>4</v>
      </c>
      <c r="L24" s="13" t="str">
        <f>IF(AND(L20&gt;1,L21&gt;1),ROUNDDOWN(20/(L20*L21)+1,0)," ")</f>
        <v xml:space="preserve"> </v>
      </c>
      <c r="M24" s="3"/>
      <c r="N24" s="3"/>
    </row>
    <row r="25" spans="1:14" ht="19.5" thickBot="1" x14ac:dyDescent="0.35">
      <c r="C25" s="11" t="s">
        <v>6</v>
      </c>
      <c r="D25" s="14" t="str">
        <f>IF(D20&gt;1,D23*D20," ")</f>
        <v xml:space="preserve"> </v>
      </c>
      <c r="E25" s="3"/>
      <c r="F25" s="3"/>
      <c r="G25" s="4" t="s">
        <v>9</v>
      </c>
      <c r="H25" s="13" t="str">
        <f>IF(H20&gt;1,H22*H20," ")</f>
        <v xml:space="preserve"> </v>
      </c>
      <c r="I25" s="3"/>
      <c r="J25" s="3"/>
      <c r="K25" s="4" t="s">
        <v>5</v>
      </c>
      <c r="L25" s="13" t="str">
        <f>IF(AND(L20&gt;1,L21&gt;1),L23*L20," ")</f>
        <v xml:space="preserve"> </v>
      </c>
      <c r="M25" s="3"/>
      <c r="N25" s="3"/>
    </row>
    <row r="26" spans="1:14" ht="19.5" thickBot="1" x14ac:dyDescent="0.35">
      <c r="C26" s="3"/>
      <c r="D26" s="3"/>
      <c r="E26" s="3"/>
      <c r="F26" s="3"/>
      <c r="G26" s="11" t="s">
        <v>2</v>
      </c>
      <c r="H26" s="14" t="str">
        <f>IF(H20&gt;1,H23*H20," ")</f>
        <v xml:space="preserve"> </v>
      </c>
      <c r="I26" s="3"/>
      <c r="J26" s="3"/>
      <c r="K26" s="4" t="s">
        <v>6</v>
      </c>
      <c r="L26" s="13" t="str">
        <f>IF(AND(L20&gt;1,L21&gt;1),L24*L20," ")</f>
        <v xml:space="preserve"> </v>
      </c>
      <c r="M26" s="3"/>
      <c r="N26" s="3"/>
    </row>
    <row r="27" spans="1:14" ht="18.75" x14ac:dyDescent="0.3">
      <c r="C27" s="3"/>
      <c r="D27" s="3"/>
      <c r="E27" s="3"/>
      <c r="F27" s="3"/>
      <c r="G27" s="3"/>
      <c r="H27" s="3"/>
      <c r="I27" s="3"/>
      <c r="J27" s="3"/>
      <c r="K27" s="19" t="s">
        <v>10</v>
      </c>
      <c r="L27" s="20"/>
      <c r="M27" s="12"/>
      <c r="N27" s="12"/>
    </row>
    <row r="28" spans="1:14" ht="18.75" x14ac:dyDescent="0.3">
      <c r="C28" s="3"/>
      <c r="D28" s="3"/>
      <c r="E28" s="3"/>
      <c r="F28" s="3"/>
      <c r="G28" s="3"/>
      <c r="H28" s="3"/>
      <c r="I28" s="3"/>
      <c r="J28" s="3"/>
      <c r="K28" s="4" t="s">
        <v>3</v>
      </c>
      <c r="L28" s="13" t="str">
        <f>IF(AND(L20&gt;1,L21&gt;1),L23*L21," ")</f>
        <v xml:space="preserve"> </v>
      </c>
      <c r="M28" s="3"/>
      <c r="N28" s="3"/>
    </row>
    <row r="29" spans="1:14" ht="18.75" x14ac:dyDescent="0.3">
      <c r="C29" s="3"/>
      <c r="D29" s="3"/>
      <c r="E29" s="3"/>
      <c r="F29" s="3"/>
      <c r="G29" s="3"/>
      <c r="H29" s="3"/>
      <c r="I29" s="3"/>
      <c r="J29" s="3"/>
      <c r="K29" s="4" t="s">
        <v>4</v>
      </c>
      <c r="L29" s="13" t="str">
        <f>IF(AND(L20&gt;1,L21&gt;1),L24*L21," ")</f>
        <v xml:space="preserve"> </v>
      </c>
      <c r="M29" s="3"/>
      <c r="N29" s="3"/>
    </row>
    <row r="30" spans="1:14" ht="18.75" x14ac:dyDescent="0.3">
      <c r="C30" s="3"/>
      <c r="D30" s="3"/>
      <c r="E30" s="3"/>
      <c r="F30" s="3"/>
      <c r="G30" s="3"/>
      <c r="H30" s="3"/>
      <c r="I30" s="3"/>
      <c r="J30" s="3"/>
      <c r="K30" s="4" t="s">
        <v>5</v>
      </c>
      <c r="L30" s="13" t="str">
        <f>IF(AND(L20&gt;1,L21&gt;1),L25*L21," ")</f>
        <v xml:space="preserve"> </v>
      </c>
      <c r="M30" s="3"/>
      <c r="N30" s="3"/>
    </row>
    <row r="31" spans="1:14" ht="19.5" thickBot="1" x14ac:dyDescent="0.35">
      <c r="C31" s="3"/>
      <c r="D31" s="3"/>
      <c r="E31" s="3"/>
      <c r="F31" s="3"/>
      <c r="G31" s="3"/>
      <c r="H31" s="3"/>
      <c r="I31" s="3"/>
      <c r="J31" s="3"/>
      <c r="K31" s="11" t="s">
        <v>6</v>
      </c>
      <c r="L31" s="14" t="str">
        <f>IF(AND(L20&gt;1,L21&gt;1),L26*L21," ")</f>
        <v xml:space="preserve"> </v>
      </c>
      <c r="M31" s="3"/>
      <c r="N31" s="3"/>
    </row>
    <row r="32" spans="1:14" x14ac:dyDescent="0.25">
      <c r="A32" s="2"/>
      <c r="B32" s="2"/>
      <c r="C32" s="2"/>
      <c r="D32" s="2"/>
    </row>
    <row r="33" spans="4:4" x14ac:dyDescent="0.25">
      <c r="D33" s="24" t="s">
        <v>13</v>
      </c>
    </row>
  </sheetData>
  <sheetProtection algorithmName="SHA-512" hashValue="HVy2ujni6gkMBNuBiaYKbuduwUkgTybHI7oUTAb1CEOqFSHE+LmaD00AZx5/vwG57ehsQQpprtW/JVDEMUnboA==" saltValue="0f7fvUlVspc2lG3Vqos3AA==" spinCount="100000" sheet="1" objects="1" scenarios="1" selectLockedCells="1"/>
  <mergeCells count="5">
    <mergeCell ref="C19:D19"/>
    <mergeCell ref="G19:H19"/>
    <mergeCell ref="K27:L27"/>
    <mergeCell ref="K19:L19"/>
    <mergeCell ref="F15:J15"/>
  </mergeCells>
  <conditionalFormatting sqref="L20:L21">
    <cfRule type="cellIs" dxfId="8" priority="7" operator="greaterThanOrEqual">
      <formula>2</formula>
    </cfRule>
    <cfRule type="expression" dxfId="7" priority="8">
      <formula>1</formula>
    </cfRule>
    <cfRule type="expression" dxfId="6" priority="9">
      <formula>0</formula>
    </cfRule>
  </conditionalFormatting>
  <conditionalFormatting sqref="H20">
    <cfRule type="cellIs" dxfId="5" priority="4" operator="greaterThanOrEqual">
      <formula>2</formula>
    </cfRule>
    <cfRule type="expression" dxfId="4" priority="5">
      <formula>1</formula>
    </cfRule>
    <cfRule type="expression" dxfId="3" priority="6">
      <formula>0</formula>
    </cfRule>
  </conditionalFormatting>
  <conditionalFormatting sqref="D20">
    <cfRule type="cellIs" dxfId="2" priority="1" operator="greaterThanOrEqual">
      <formula>2</formula>
    </cfRule>
    <cfRule type="expression" dxfId="1" priority="2">
      <formula>1</formula>
    </cfRule>
    <cfRule type="expression" dxfId="0" priority="3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Gumaa</dc:creator>
  <cp:lastModifiedBy>mohammed Gumaa</cp:lastModifiedBy>
  <dcterms:created xsi:type="dcterms:W3CDTF">2022-10-04T16:04:04Z</dcterms:created>
  <dcterms:modified xsi:type="dcterms:W3CDTF">2023-11-08T11:34:21Z</dcterms:modified>
</cp:coreProperties>
</file>